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3er TRIMESTRE 2025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<sst xmlns="http://schemas.openxmlformats.org/spreadsheetml/2006/main" count="88" uniqueCount="85">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</sst>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>
      <selection activeCell="H17" sqref="H17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4"/>
      <c r="C1" s="44"/>
      <c r="D1" s="44"/>
      <c r="E1" s="44"/>
      <c r="F1" s="44"/>
      <c r="G1" s="44"/>
      <c r="H1" s="44"/>
      <c r="I1" s="44"/>
      <c r="J1" s="44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2" t="s">
        <v>82</v>
      </c>
      <c r="F2" s="42"/>
      <c r="G2" s="42"/>
      <c r="H2" s="42"/>
      <c r="I2" s="42"/>
      <c r="J2" s="42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0" t="s">
        <v>83</v>
      </c>
      <c r="C4" s="40"/>
      <c r="D4" s="40"/>
      <c r="E4" s="40"/>
      <c r="F4" s="40"/>
      <c r="G4" s="40"/>
      <c r="H4" s="40"/>
      <c r="I4" s="40"/>
      <c r="J4" s="40"/>
      <c r="K4" s="8"/>
      <c r="L4" s="1"/>
    </row>
    <row r="5" spans="1:12" s="2" customFormat="1" ht="18" customHeight="1" x14ac:dyDescent="0.15">
      <c r="A5" s="1"/>
      <c r="B5" s="41" t="s">
        <v>2</v>
      </c>
      <c r="C5" s="41"/>
      <c r="D5" s="41"/>
      <c r="E5" s="41"/>
      <c r="F5" s="41"/>
      <c r="G5" s="41"/>
      <c r="H5" s="41"/>
      <c r="I5" s="41"/>
      <c r="J5" s="41"/>
      <c r="K5" s="7"/>
      <c r="L5" s="1"/>
    </row>
    <row r="6" spans="1:12" s="2" customFormat="1" ht="10.5" x14ac:dyDescent="0.15">
      <c r="A6" s="1"/>
      <c r="B6" s="43"/>
      <c r="C6" s="43"/>
      <c r="D6" s="43"/>
      <c r="E6" s="43"/>
      <c r="F6" s="43"/>
      <c r="G6" s="43"/>
      <c r="H6" s="43"/>
      <c r="I6" s="43"/>
      <c r="J6" s="43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3"/>
      <c r="C9" s="43"/>
      <c r="D9" s="43"/>
      <c r="E9" s="43"/>
      <c r="F9" s="43"/>
      <c r="G9" s="43"/>
      <c r="H9" s="43"/>
      <c r="I9" s="43"/>
      <c r="J9" s="43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45943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136710334</v>
      </c>
      <c r="G14" s="16">
        <f>+G16+G24+G43+G46+G49</f>
        <v>136710334</v>
      </c>
      <c r="H14" s="16">
        <f>+H16+H24+H43+H46+H49</f>
        <v>92635554.149999991</v>
      </c>
      <c r="I14" s="16">
        <f>+I16+I24+I43+I46+I49</f>
        <v>92635554.149999991</v>
      </c>
      <c r="J14" s="16">
        <f>+J16+J24+J43+J46+J49</f>
        <v>44074779.850000001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39656666</v>
      </c>
      <c r="G16" s="34">
        <f>+G17</f>
        <v>39656666</v>
      </c>
      <c r="H16" s="34">
        <f>+H17</f>
        <v>37783149.429999992</v>
      </c>
      <c r="I16" s="34">
        <f>+I17</f>
        <v>37783149.429999992</v>
      </c>
      <c r="J16" s="34">
        <f>+J17</f>
        <v>1873516.5700000012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39656666</v>
      </c>
      <c r="G17" s="34">
        <f>SUM(G18:G23)</f>
        <v>39656666</v>
      </c>
      <c r="H17" s="34">
        <f>SUM(H18:H23)</f>
        <v>37783149.429999992</v>
      </c>
      <c r="I17" s="34">
        <f>SUM(I18:I23)</f>
        <v>37783149.429999992</v>
      </c>
      <c r="J17" s="34">
        <f>SUM(J18:J23)</f>
        <v>1873516.5700000012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20665820</v>
      </c>
      <c r="G18" s="33">
        <v>19158072.329999998</v>
      </c>
      <c r="H18" s="33">
        <v>18511876.759999998</v>
      </c>
      <c r="I18" s="23">
        <f>+H18</f>
        <v>18511876.759999998</v>
      </c>
      <c r="J18" s="23">
        <f>G18-I18</f>
        <v>646195.5700000003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4119511</v>
      </c>
      <c r="G19" s="33">
        <v>4119511</v>
      </c>
      <c r="H19" s="33">
        <v>4035814.3</v>
      </c>
      <c r="I19" s="23">
        <f t="shared" ref="I19:I23" si="0">+H19</f>
        <v>4035814.3</v>
      </c>
      <c r="J19" s="23">
        <f t="shared" ref="J19:J23" si="1">G19-I19</f>
        <v>83696.700000000186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225450</v>
      </c>
      <c r="G20" s="33">
        <v>303897.74</v>
      </c>
      <c r="H20" s="33">
        <v>243115.9</v>
      </c>
      <c r="I20" s="23">
        <f t="shared" si="0"/>
        <v>243115.9</v>
      </c>
      <c r="J20" s="23">
        <f t="shared" si="1"/>
        <v>60781.84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5549930</v>
      </c>
      <c r="G21" s="33">
        <v>5748569.9300000006</v>
      </c>
      <c r="H21" s="33">
        <v>4985738.9899999993</v>
      </c>
      <c r="I21" s="23">
        <f t="shared" si="0"/>
        <v>4985738.9899999993</v>
      </c>
      <c r="J21" s="23">
        <f t="shared" si="1"/>
        <v>762830.94000000134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9095955</v>
      </c>
      <c r="G22" s="33">
        <v>10326615</v>
      </c>
      <c r="H22" s="33">
        <v>10006603.48</v>
      </c>
      <c r="I22" s="23">
        <f t="shared" si="0"/>
        <v>10006603.48</v>
      </c>
      <c r="J22" s="23">
        <f t="shared" si="1"/>
        <v>320011.51999999955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79031439</v>
      </c>
      <c r="G24" s="34">
        <f>+G25+G34</f>
        <v>79031439</v>
      </c>
      <c r="H24" s="34">
        <f>+H25+H34</f>
        <v>54502404.719999999</v>
      </c>
      <c r="I24" s="34">
        <f>+I25+I34</f>
        <v>54502404.719999999</v>
      </c>
      <c r="J24" s="34">
        <f>+J25+J34</f>
        <v>24529034.280000001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3818921</v>
      </c>
      <c r="G25" s="34">
        <f>SUM(G26:G33)</f>
        <v>6356747.3799999999</v>
      </c>
      <c r="H25" s="34">
        <f>SUM(H26:H33)</f>
        <v>1200629.6200000001</v>
      </c>
      <c r="I25" s="34">
        <f>SUM(I26:I33)</f>
        <v>1200629.6200000001</v>
      </c>
      <c r="J25" s="34">
        <f>SUM(J26:J33)</f>
        <v>5156117.76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0</v>
      </c>
      <c r="G26" s="33">
        <v>0</v>
      </c>
      <c r="H26" s="33">
        <v>0</v>
      </c>
      <c r="I26" s="23">
        <f>+H26</f>
        <v>0</v>
      </c>
      <c r="J26" s="24">
        <f>G26-I26</f>
        <v>0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186500</v>
      </c>
      <c r="G27" s="33">
        <v>186500</v>
      </c>
      <c r="H27" s="33">
        <v>33850</v>
      </c>
      <c r="I27" s="23">
        <f>+H27</f>
        <v>33850</v>
      </c>
      <c r="J27" s="24">
        <f t="shared" ref="J27:J33" si="2">G27-I27</f>
        <v>152650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0</v>
      </c>
      <c r="G29" s="33">
        <v>0</v>
      </c>
      <c r="H29" s="33">
        <v>0</v>
      </c>
      <c r="I29" s="23">
        <f t="shared" si="3"/>
        <v>0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0</v>
      </c>
      <c r="G30" s="33">
        <v>0</v>
      </c>
      <c r="H30" s="33">
        <v>0</v>
      </c>
      <c r="I30" s="23">
        <f t="shared" si="3"/>
        <v>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1532167</v>
      </c>
      <c r="G31" s="33">
        <v>2162167</v>
      </c>
      <c r="H31" s="33">
        <v>1147082.82</v>
      </c>
      <c r="I31" s="23">
        <f t="shared" si="3"/>
        <v>1147082.82</v>
      </c>
      <c r="J31" s="24">
        <f t="shared" si="2"/>
        <v>1015084.1799999999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2064392</v>
      </c>
      <c r="G32" s="33">
        <v>3982280.38</v>
      </c>
      <c r="H32" s="33">
        <v>0</v>
      </c>
      <c r="I32" s="23">
        <f t="shared" si="3"/>
        <v>0</v>
      </c>
      <c r="J32" s="24">
        <f t="shared" si="2"/>
        <v>3982280.38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35862</v>
      </c>
      <c r="G33" s="33">
        <v>25800</v>
      </c>
      <c r="H33" s="33">
        <v>19696.8</v>
      </c>
      <c r="I33" s="23">
        <f t="shared" si="3"/>
        <v>19696.8</v>
      </c>
      <c r="J33" s="24">
        <f t="shared" si="2"/>
        <v>6103.2000000000007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75212518</v>
      </c>
      <c r="G34" s="34">
        <f>SUM(G35:G42)</f>
        <v>72674691.620000005</v>
      </c>
      <c r="H34" s="34">
        <f>SUM(H35:H42)</f>
        <v>53301775.100000001</v>
      </c>
      <c r="I34" s="34">
        <f>SUM(I35:I42)</f>
        <v>53301775.100000001</v>
      </c>
      <c r="J34" s="34">
        <f>SUM(J35:J42)</f>
        <v>19372916.520000003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1293385</v>
      </c>
      <c r="G35" s="33">
        <v>1374881.48</v>
      </c>
      <c r="H35" s="33">
        <v>900534.22000000009</v>
      </c>
      <c r="I35" s="23">
        <f t="shared" ref="I35:I42" si="4">+H35</f>
        <v>900534.22000000009</v>
      </c>
      <c r="J35" s="24">
        <f>G35-I35</f>
        <v>474347.25999999989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5354964</v>
      </c>
      <c r="G36" s="33">
        <v>8674496.5899999999</v>
      </c>
      <c r="H36" s="33">
        <v>5304458.5399999991</v>
      </c>
      <c r="I36" s="23">
        <f t="shared" si="4"/>
        <v>5304458.5399999991</v>
      </c>
      <c r="J36" s="24">
        <f t="shared" ref="J36:J42" si="5">G36-I36</f>
        <v>3370038.0500000007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56770969</v>
      </c>
      <c r="G37" s="33">
        <v>51815922.780000001</v>
      </c>
      <c r="H37" s="33">
        <v>42290121.280000001</v>
      </c>
      <c r="I37" s="23">
        <f t="shared" si="4"/>
        <v>42290121.280000001</v>
      </c>
      <c r="J37" s="24">
        <f t="shared" si="5"/>
        <v>9525801.5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3646000</v>
      </c>
      <c r="G38" s="33">
        <v>0</v>
      </c>
      <c r="H38" s="33">
        <v>0</v>
      </c>
      <c r="I38" s="23">
        <f t="shared" si="4"/>
        <v>0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4270200</v>
      </c>
      <c r="G39" s="33">
        <v>6008330.7699999996</v>
      </c>
      <c r="H39" s="33">
        <v>2044076.34</v>
      </c>
      <c r="I39" s="23">
        <f t="shared" si="4"/>
        <v>2044076.34</v>
      </c>
      <c r="J39" s="24">
        <f t="shared" si="5"/>
        <v>3964254.4299999997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2197000</v>
      </c>
      <c r="G40" s="33">
        <v>3121060</v>
      </c>
      <c r="H40" s="33">
        <v>2299467.7200000002</v>
      </c>
      <c r="I40" s="23">
        <f t="shared" si="4"/>
        <v>2299467.7200000002</v>
      </c>
      <c r="J40" s="24">
        <f t="shared" si="5"/>
        <v>821592.2799999998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1680000</v>
      </c>
      <c r="G42" s="33">
        <v>1680000</v>
      </c>
      <c r="H42" s="33">
        <v>463117</v>
      </c>
      <c r="I42" s="23">
        <f t="shared" si="4"/>
        <v>463117</v>
      </c>
      <c r="J42" s="24">
        <f t="shared" si="5"/>
        <v>1216883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18022229</v>
      </c>
      <c r="G43" s="34">
        <f>+G44</f>
        <v>18022229</v>
      </c>
      <c r="H43" s="34">
        <f t="shared" ref="G43:J44" si="6">+H44</f>
        <v>350000</v>
      </c>
      <c r="I43" s="34">
        <f t="shared" si="6"/>
        <v>350000</v>
      </c>
      <c r="J43" s="34">
        <f t="shared" si="6"/>
        <v>17672229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18022229</v>
      </c>
      <c r="G44" s="35">
        <f t="shared" si="6"/>
        <v>18022229</v>
      </c>
      <c r="H44" s="35">
        <f t="shared" si="6"/>
        <v>350000</v>
      </c>
      <c r="I44" s="35">
        <f>+I45</f>
        <v>350000</v>
      </c>
      <c r="J44" s="35">
        <f>+J45</f>
        <v>17672229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18022229</v>
      </c>
      <c r="G45" s="33">
        <v>18022229</v>
      </c>
      <c r="H45" s="33">
        <v>350000</v>
      </c>
      <c r="I45" s="23">
        <f t="shared" ref="I45" si="7">+H45</f>
        <v>350000</v>
      </c>
      <c r="J45" s="24">
        <f t="shared" ref="J45" si="8">G45-I45</f>
        <v>17672229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0</v>
      </c>
      <c r="H46" s="34">
        <f>+H47</f>
        <v>0</v>
      </c>
      <c r="I46" s="34">
        <f>+I47</f>
        <v>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0</v>
      </c>
      <c r="H47" s="35">
        <f t="shared" si="9"/>
        <v>0</v>
      </c>
      <c r="I47" s="35">
        <f t="shared" si="9"/>
        <v>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0</v>
      </c>
      <c r="H48" s="33">
        <v>0</v>
      </c>
      <c r="I48" s="23">
        <f>+H48</f>
        <v>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136710334</v>
      </c>
      <c r="G61" s="27">
        <f>+G16+G24+G43+G46+G49</f>
        <v>136710334</v>
      </c>
      <c r="H61" s="27">
        <f>+H16+H24+H43+H46+H49</f>
        <v>92635554.149999991</v>
      </c>
      <c r="I61" s="27">
        <f>+I16+I24+I43+I46+I49</f>
        <v>92635554.149999991</v>
      </c>
      <c r="J61" s="28">
        <f>+J16+J24+J43+J46+J49</f>
        <v>44074779.850000001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2025-10-06T17:20:09Z</dcterms:modified>
</cp:coreProperties>
</file>