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4\SIPOT 1er TRIMESTRE 2024\10-Fraccion XXXI_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<sst xmlns="http://schemas.openxmlformats.org/spreadsheetml/2006/main" count="88" uniqueCount="85">
  <si>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</si>
  <si>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</si>
  <si>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</si>
  <si>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</si>
  <si>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</si>
  <si>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</si>
  <si>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</si>
  <si>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</si>
  <si>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</si>
  <si>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</si>
  <si>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</si>
  <si>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</si>
  <si>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</si>
  <si>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</si>
  <si>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</si>
  <si>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</si>
  <si>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</si>
  <si>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</si>
  <si>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</si>
  <si>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</si>
  <si>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</si>
  <si>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</si>
  <si>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</si>
  <si>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</si>
  <si>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</si>
  <si>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</si>
  <si>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</si>
  <si>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</si>
  <si>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</si>
  <si>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</si>
  <si>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</si>
  <si>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</si>
  <si>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</si>
  <si>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</si>
  <si>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</si>
  <si>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</si>
  <si>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</si>
  <si>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</si>
  <si>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</si>
  <si>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</si>
  <si>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</si>
  <si>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</si>
  <si>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</si>
  <si>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</si>
  <si>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</si>
  <si>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</si>
  <si>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</si>
  <si>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</si>
  <si>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</si>
  <si>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</si>
  <si>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</si>
  <si>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</si>
  <si>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</si>
  <si>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</si>
  <si>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</si>
  <si>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</si>
  <si>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</si>
  <si>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</si>
  <si>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</si>
  <si>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</si>
  <si>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</si>
  <si>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</si>
  <si>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</si>
  <si>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</si>
  <si>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</si>
  <si>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</si>
  <si>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</si>
  <si>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</si>
  <si>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</si>
  <si>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</si>
  <si>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</si>
  <si>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</si>
  <si>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</si>
  <si>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</si>
  <si>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</si>
  <si>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</si>
  <si>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</si>
  <si>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</si>
  <si>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</si>
  <si>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</si>
  <si>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</si>
  <si>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</si>
  <si>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INSTITUTO MEXICANO DE INVESTIGACIÓN EN PESCA Y ACUACULTURA SUSTENTABLES</t>
  </si>
  <si>
    <t>DIRECCION DE ADMINISTRACION</t>
  </si>
  <si>
    <t>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</si>
</sst>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20" zoomScaleNormal="12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41"/>
      <c r="C1" s="41"/>
      <c r="D1" s="41"/>
      <c r="E1" s="41"/>
      <c r="F1" s="41"/>
      <c r="G1" s="41"/>
      <c r="H1" s="41"/>
      <c r="I1" s="41"/>
      <c r="J1" s="41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44" t="s">
        <v>82</v>
      </c>
      <c r="F2" s="44"/>
      <c r="G2" s="44"/>
      <c r="H2" s="44"/>
      <c r="I2" s="44"/>
      <c r="J2" s="44"/>
      <c r="K2" s="9"/>
      <c r="L2" s="1"/>
    </row>
    <row r="3" spans="1:12" s="2" customFormat="1" ht="14.25" customHeight="1" x14ac:dyDescent="0.1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6"/>
      <c r="L3" s="1"/>
    </row>
    <row r="4" spans="1:12" s="2" customFormat="1" ht="15" customHeight="1" x14ac:dyDescent="0.15">
      <c r="A4" s="1"/>
      <c r="B4" s="43" t="s">
        <v>83</v>
      </c>
      <c r="C4" s="43"/>
      <c r="D4" s="43"/>
      <c r="E4" s="43"/>
      <c r="F4" s="43"/>
      <c r="G4" s="43"/>
      <c r="H4" s="43"/>
      <c r="I4" s="43"/>
      <c r="J4" s="43"/>
      <c r="K4" s="8"/>
      <c r="L4" s="1"/>
    </row>
    <row r="5" spans="1:12" s="2" customFormat="1" ht="18" customHeight="1" x14ac:dyDescent="0.15">
      <c r="A5" s="1"/>
      <c r="B5" s="42" t="s">
        <v>2</v>
      </c>
      <c r="C5" s="42"/>
      <c r="D5" s="42"/>
      <c r="E5" s="42"/>
      <c r="F5" s="42"/>
      <c r="G5" s="42"/>
      <c r="H5" s="42"/>
      <c r="I5" s="42"/>
      <c r="J5" s="42"/>
      <c r="K5" s="7"/>
      <c r="L5" s="1"/>
    </row>
    <row r="6" spans="1:12" s="2" customFormat="1" ht="10.5" x14ac:dyDescent="0.15">
      <c r="A6" s="1"/>
      <c r="B6" s="40"/>
      <c r="C6" s="40"/>
      <c r="D6" s="40"/>
      <c r="E6" s="40"/>
      <c r="F6" s="40"/>
      <c r="G6" s="40"/>
      <c r="H6" s="40"/>
      <c r="I6" s="40"/>
      <c r="J6" s="40"/>
      <c r="K6" s="3"/>
      <c r="L6" s="1"/>
    </row>
    <row r="7" spans="1:12" s="2" customFormat="1" ht="18.75" customHeight="1" x14ac:dyDescent="0.15">
      <c r="A7" s="1"/>
      <c r="B7" s="39" t="s">
        <v>80</v>
      </c>
      <c r="C7" s="39"/>
      <c r="D7" s="39"/>
      <c r="E7" s="39"/>
      <c r="F7" s="39"/>
      <c r="G7" s="39"/>
      <c r="H7" s="39"/>
      <c r="I7" s="39"/>
      <c r="J7" s="39"/>
      <c r="K7" s="6"/>
      <c r="L7" s="1"/>
    </row>
    <row r="8" spans="1:12" s="2" customFormat="1" ht="15.75" customHeight="1" x14ac:dyDescent="0.15">
      <c r="A8" s="1"/>
      <c r="B8" s="39" t="s">
        <v>84</v>
      </c>
      <c r="C8" s="39"/>
      <c r="D8" s="39"/>
      <c r="E8" s="39"/>
      <c r="F8" s="39"/>
      <c r="G8" s="39"/>
      <c r="H8" s="39"/>
      <c r="I8" s="39"/>
      <c r="J8" s="39"/>
      <c r="K8" s="6"/>
      <c r="L8" s="1"/>
    </row>
    <row r="9" spans="1:12" s="2" customFormat="1" ht="16.5" customHeight="1" x14ac:dyDescent="0.15">
      <c r="A9" s="1"/>
      <c r="B9" s="40"/>
      <c r="C9" s="40"/>
      <c r="D9" s="40"/>
      <c r="E9" s="40"/>
      <c r="F9" s="40"/>
      <c r="G9" s="40"/>
      <c r="H9" s="40"/>
      <c r="I9" s="40"/>
      <c r="J9" s="40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45394</v>
      </c>
      <c r="L10" s="1"/>
    </row>
    <row r="11" spans="1:12" s="10" customFormat="1" x14ac:dyDescent="0.2">
      <c r="B11" s="52" t="s">
        <v>26</v>
      </c>
      <c r="C11" s="52"/>
      <c r="D11" s="52"/>
      <c r="E11" s="52"/>
      <c r="F11" s="51" t="s">
        <v>4</v>
      </c>
      <c r="G11" s="50" t="s">
        <v>5</v>
      </c>
      <c r="H11" s="50" t="s">
        <v>6</v>
      </c>
      <c r="I11" s="50" t="s">
        <v>7</v>
      </c>
      <c r="J11" s="50" t="s">
        <v>8</v>
      </c>
    </row>
    <row r="12" spans="1:12" s="10" customFormat="1" x14ac:dyDescent="0.2">
      <c r="B12" s="11"/>
      <c r="C12" s="12"/>
      <c r="D12" s="53" t="s">
        <v>9</v>
      </c>
      <c r="E12" s="53"/>
      <c r="F12" s="51"/>
      <c r="G12" s="50"/>
      <c r="H12" s="50"/>
      <c r="I12" s="50"/>
      <c r="J12" s="50"/>
    </row>
    <row r="13" spans="1:12" s="10" customFormat="1" x14ac:dyDescent="0.2">
      <c r="B13" s="13"/>
      <c r="C13" s="14"/>
      <c r="D13" s="14"/>
      <c r="E13" s="15" t="s">
        <v>3</v>
      </c>
      <c r="F13" s="51"/>
      <c r="G13" s="50"/>
      <c r="H13" s="50"/>
      <c r="I13" s="50"/>
      <c r="J13" s="50"/>
    </row>
    <row r="14" spans="1:12" s="10" customFormat="1" x14ac:dyDescent="0.2">
      <c r="B14" s="48" t="s">
        <v>27</v>
      </c>
      <c r="C14" s="48"/>
      <c r="D14" s="48"/>
      <c r="E14" s="48"/>
      <c r="F14" s="16">
        <f>+F16+F24+F43+F46+F49</f>
        <v>106794453</v>
      </c>
      <c r="G14" s="16">
        <f>+G16+G24+G43+G46+G49</f>
        <v>134276174.75</v>
      </c>
      <c r="H14" s="16">
        <f>+H16+H24+H43+H46+H49</f>
        <v>134251174.75</v>
      </c>
      <c r="I14" s="16">
        <f>+I16+I24+I43+I46+I49</f>
        <v>134251174.75</v>
      </c>
      <c r="J14" s="16">
        <f>+J16+J24+J43+J46+J49</f>
        <v>25000</v>
      </c>
    </row>
    <row r="15" spans="1:12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2" s="10" customFormat="1" x14ac:dyDescent="0.2">
      <c r="B16" s="49" t="s">
        <v>28</v>
      </c>
      <c r="C16" s="49"/>
      <c r="D16" s="49"/>
      <c r="E16" s="49"/>
      <c r="F16" s="34">
        <f>+F17</f>
        <v>39375820</v>
      </c>
      <c r="G16" s="34">
        <f>+G17</f>
        <v>33994416.030000001</v>
      </c>
      <c r="H16" s="34">
        <f>+H17</f>
        <v>33994416.030000001</v>
      </c>
      <c r="I16" s="34">
        <f>+I17</f>
        <v>33994416.030000001</v>
      </c>
      <c r="J16" s="34">
        <f>+J17</f>
        <v>0</v>
      </c>
    </row>
    <row r="17" spans="2:12" s="10" customFormat="1" x14ac:dyDescent="0.2">
      <c r="B17" s="18"/>
      <c r="C17" s="19" t="s">
        <v>11</v>
      </c>
      <c r="D17" s="47" t="s">
        <v>10</v>
      </c>
      <c r="E17" s="47"/>
      <c r="F17" s="34">
        <f>SUM(F18:F23)</f>
        <v>39375820</v>
      </c>
      <c r="G17" s="34">
        <f>SUM(G18:G23)</f>
        <v>33994416.030000001</v>
      </c>
      <c r="H17" s="34">
        <f>SUM(H18:H23)</f>
        <v>33994416.030000001</v>
      </c>
      <c r="I17" s="34">
        <f>SUM(I18:I23)</f>
        <v>33994416.030000001</v>
      </c>
      <c r="J17" s="34">
        <f>SUM(J18:J23)</f>
        <v>0</v>
      </c>
    </row>
    <row r="18" spans="2:12" s="10" customFormat="1" x14ac:dyDescent="0.2">
      <c r="B18" s="18"/>
      <c r="C18" s="20"/>
      <c r="D18" s="29">
        <v>1100</v>
      </c>
      <c r="E18" s="22" t="s">
        <v>29</v>
      </c>
      <c r="F18" s="33">
        <v>18619362</v>
      </c>
      <c r="G18" s="33">
        <v>18619362</v>
      </c>
      <c r="H18" s="33">
        <v>18619362</v>
      </c>
      <c r="I18" s="23">
        <f>+H18</f>
        <v>18619362</v>
      </c>
      <c r="J18" s="23">
        <f>G18-I18</f>
        <v>0</v>
      </c>
    </row>
    <row r="19" spans="2:12" s="10" customFormat="1" x14ac:dyDescent="0.2">
      <c r="B19" s="18"/>
      <c r="C19" s="20"/>
      <c r="D19" s="21" t="s">
        <v>30</v>
      </c>
      <c r="E19" s="22" t="s">
        <v>31</v>
      </c>
      <c r="F19" s="33">
        <v>2659040</v>
      </c>
      <c r="G19" s="33">
        <v>2659040</v>
      </c>
      <c r="H19" s="33">
        <v>2659040</v>
      </c>
      <c r="I19" s="23">
        <f t="shared" ref="I19:I23" si="0">+H19</f>
        <v>2659040</v>
      </c>
      <c r="J19" s="23">
        <f t="shared" ref="J19:J23" si="1">G19-I19</f>
        <v>0</v>
      </c>
    </row>
    <row r="20" spans="2:12" s="10" customFormat="1" x14ac:dyDescent="0.2">
      <c r="B20" s="18"/>
      <c r="C20" s="20"/>
      <c r="D20" s="21" t="s">
        <v>32</v>
      </c>
      <c r="E20" s="22" t="s">
        <v>33</v>
      </c>
      <c r="F20" s="33">
        <v>5359917</v>
      </c>
      <c r="G20" s="33">
        <v>171455</v>
      </c>
      <c r="H20" s="33">
        <v>171455</v>
      </c>
      <c r="I20" s="23">
        <f t="shared" si="0"/>
        <v>171455</v>
      </c>
      <c r="J20" s="23">
        <f t="shared" si="1"/>
        <v>0</v>
      </c>
    </row>
    <row r="21" spans="2:12" s="10" customFormat="1" x14ac:dyDescent="0.2">
      <c r="B21" s="18"/>
      <c r="C21" s="20"/>
      <c r="D21" s="21" t="s">
        <v>34</v>
      </c>
      <c r="E21" s="22" t="s">
        <v>35</v>
      </c>
      <c r="F21" s="33">
        <v>3871510</v>
      </c>
      <c r="G21" s="33">
        <v>3760153.03</v>
      </c>
      <c r="H21" s="33">
        <v>3760153.03</v>
      </c>
      <c r="I21" s="23">
        <f t="shared" si="0"/>
        <v>3760153.03</v>
      </c>
      <c r="J21" s="23">
        <f t="shared" si="1"/>
        <v>0</v>
      </c>
    </row>
    <row r="22" spans="2:12" s="10" customFormat="1" x14ac:dyDescent="0.2">
      <c r="B22" s="18"/>
      <c r="C22" s="20"/>
      <c r="D22" s="21" t="s">
        <v>36</v>
      </c>
      <c r="E22" s="22" t="s">
        <v>37</v>
      </c>
      <c r="F22" s="33">
        <v>8865991</v>
      </c>
      <c r="G22" s="33">
        <v>8784406</v>
      </c>
      <c r="H22" s="33">
        <v>8784406</v>
      </c>
      <c r="I22" s="23">
        <f t="shared" si="0"/>
        <v>8784406</v>
      </c>
      <c r="J22" s="23">
        <f t="shared" si="1"/>
        <v>0</v>
      </c>
      <c r="L22" s="32"/>
    </row>
    <row r="23" spans="2:12" s="10" customFormat="1" x14ac:dyDescent="0.2">
      <c r="B23" s="18"/>
      <c r="C23" s="20"/>
      <c r="D23" s="21" t="s">
        <v>38</v>
      </c>
      <c r="E23" s="22" t="s">
        <v>39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40</v>
      </c>
      <c r="C24" s="49"/>
      <c r="D24" s="49"/>
      <c r="E24" s="49"/>
      <c r="F24" s="34">
        <f>+F25+F34</f>
        <v>67418633</v>
      </c>
      <c r="G24" s="34">
        <f>+G25+G34</f>
        <v>96466860.929999992</v>
      </c>
      <c r="H24" s="34">
        <f>+H25+H34</f>
        <v>96441860.929999992</v>
      </c>
      <c r="I24" s="34">
        <f>+I25+I34</f>
        <v>96441860.929999992</v>
      </c>
      <c r="J24" s="34">
        <f>+J25+J34</f>
        <v>25000</v>
      </c>
    </row>
    <row r="25" spans="2:12" s="10" customFormat="1" x14ac:dyDescent="0.2">
      <c r="B25" s="18"/>
      <c r="C25" s="19" t="s">
        <v>12</v>
      </c>
      <c r="D25" s="47" t="s">
        <v>13</v>
      </c>
      <c r="E25" s="47"/>
      <c r="F25" s="34">
        <f>SUM(F26:F33)</f>
        <v>1925000</v>
      </c>
      <c r="G25" s="34">
        <f>SUM(G26:G33)</f>
        <v>2025314.52</v>
      </c>
      <c r="H25" s="34">
        <f>SUM(H26:H33)</f>
        <v>2000314.52</v>
      </c>
      <c r="I25" s="34">
        <f>SUM(I26:I33)</f>
        <v>2000314.52</v>
      </c>
      <c r="J25" s="34">
        <f>SUM(J26:J33)</f>
        <v>25000</v>
      </c>
    </row>
    <row r="26" spans="2:12" s="10" customFormat="1" x14ac:dyDescent="0.2">
      <c r="B26" s="18"/>
      <c r="C26" s="20"/>
      <c r="D26" s="21" t="s">
        <v>41</v>
      </c>
      <c r="E26" s="22" t="s">
        <v>42</v>
      </c>
      <c r="F26" s="33">
        <v>0</v>
      </c>
      <c r="G26" s="33">
        <v>413.95</v>
      </c>
      <c r="H26" s="33">
        <v>413.95</v>
      </c>
      <c r="I26" s="23">
        <f>+H26</f>
        <v>413.95</v>
      </c>
      <c r="J26" s="24">
        <f>G26-I26</f>
        <v>0</v>
      </c>
    </row>
    <row r="27" spans="2:12" s="10" customFormat="1" x14ac:dyDescent="0.2">
      <c r="B27" s="18"/>
      <c r="C27" s="20"/>
      <c r="D27" s="21" t="s">
        <v>43</v>
      </c>
      <c r="E27" s="22" t="s">
        <v>44</v>
      </c>
      <c r="F27" s="33">
        <v>60000</v>
      </c>
      <c r="G27" s="33">
        <v>60000</v>
      </c>
      <c r="H27" s="33">
        <v>35000</v>
      </c>
      <c r="I27" s="23">
        <f>+H27</f>
        <v>35000</v>
      </c>
      <c r="J27" s="24">
        <f t="shared" ref="J27:J33" si="2">G27-I27</f>
        <v>25000</v>
      </c>
    </row>
    <row r="28" spans="2:12" s="10" customFormat="1" x14ac:dyDescent="0.2">
      <c r="B28" s="18"/>
      <c r="C28" s="20"/>
      <c r="D28" s="21" t="s">
        <v>45</v>
      </c>
      <c r="E28" s="22" t="s">
        <v>46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47</v>
      </c>
      <c r="E29" s="22" t="s">
        <v>48</v>
      </c>
      <c r="F29" s="33">
        <v>0</v>
      </c>
      <c r="G29" s="33">
        <v>1495</v>
      </c>
      <c r="H29" s="33">
        <v>1495</v>
      </c>
      <c r="I29" s="23">
        <f t="shared" si="3"/>
        <v>1495</v>
      </c>
      <c r="J29" s="24">
        <f t="shared" si="2"/>
        <v>0</v>
      </c>
    </row>
    <row r="30" spans="2:12" s="10" customFormat="1" x14ac:dyDescent="0.2">
      <c r="B30" s="18"/>
      <c r="C30" s="20"/>
      <c r="D30" s="21" t="s">
        <v>49</v>
      </c>
      <c r="E30" s="22" t="s">
        <v>50</v>
      </c>
      <c r="F30" s="33">
        <v>0</v>
      </c>
      <c r="G30" s="33">
        <v>0</v>
      </c>
      <c r="H30" s="33">
        <v>0</v>
      </c>
      <c r="I30" s="23">
        <f t="shared" si="3"/>
        <v>0</v>
      </c>
      <c r="J30" s="24">
        <f t="shared" si="2"/>
        <v>0</v>
      </c>
    </row>
    <row r="31" spans="2:12" s="10" customFormat="1" x14ac:dyDescent="0.2">
      <c r="B31" s="18"/>
      <c r="C31" s="20"/>
      <c r="D31" s="21" t="s">
        <v>51</v>
      </c>
      <c r="E31" s="22" t="s">
        <v>52</v>
      </c>
      <c r="F31" s="33">
        <v>1840000</v>
      </c>
      <c r="G31" s="33">
        <v>1840000</v>
      </c>
      <c r="H31" s="33">
        <v>1840000</v>
      </c>
      <c r="I31" s="23">
        <f t="shared" si="3"/>
        <v>1840000</v>
      </c>
      <c r="J31" s="24">
        <f t="shared" si="2"/>
        <v>0</v>
      </c>
    </row>
    <row r="32" spans="2:12" s="10" customFormat="1" x14ac:dyDescent="0.2">
      <c r="B32" s="18"/>
      <c r="C32" s="20"/>
      <c r="D32" s="21" t="s">
        <v>53</v>
      </c>
      <c r="E32" s="22" t="s">
        <v>54</v>
      </c>
      <c r="F32" s="33">
        <v>20000</v>
      </c>
      <c r="G32" s="33">
        <v>118405.57</v>
      </c>
      <c r="H32" s="33">
        <v>118405.57</v>
      </c>
      <c r="I32" s="23">
        <f t="shared" si="3"/>
        <v>118405.57</v>
      </c>
      <c r="J32" s="24">
        <f t="shared" si="2"/>
        <v>0</v>
      </c>
    </row>
    <row r="33" spans="2:10" s="10" customFormat="1" x14ac:dyDescent="0.2">
      <c r="B33" s="18"/>
      <c r="C33" s="20"/>
      <c r="D33" s="21" t="s">
        <v>55</v>
      </c>
      <c r="E33" s="22" t="s">
        <v>56</v>
      </c>
      <c r="F33" s="33">
        <v>5000</v>
      </c>
      <c r="G33" s="33">
        <v>5000</v>
      </c>
      <c r="H33" s="33">
        <v>5000</v>
      </c>
      <c r="I33" s="23">
        <f t="shared" si="3"/>
        <v>5000</v>
      </c>
      <c r="J33" s="24">
        <f t="shared" si="2"/>
        <v>0</v>
      </c>
    </row>
    <row r="34" spans="2:10" s="10" customFormat="1" x14ac:dyDescent="0.2">
      <c r="B34" s="18"/>
      <c r="C34" s="19" t="s">
        <v>14</v>
      </c>
      <c r="D34" s="47" t="s">
        <v>15</v>
      </c>
      <c r="E34" s="47"/>
      <c r="F34" s="34">
        <f>SUM(F35:F42)</f>
        <v>65493633</v>
      </c>
      <c r="G34" s="34">
        <f>SUM(G35:G42)</f>
        <v>94441546.409999996</v>
      </c>
      <c r="H34" s="34">
        <f>SUM(H35:H42)</f>
        <v>94441546.409999996</v>
      </c>
      <c r="I34" s="34">
        <f>SUM(I35:I42)</f>
        <v>94441546.409999996</v>
      </c>
      <c r="J34" s="34">
        <f>SUM(J35:J42)</f>
        <v>0</v>
      </c>
    </row>
    <row r="35" spans="2:10" s="10" customFormat="1" x14ac:dyDescent="0.2">
      <c r="B35" s="18"/>
      <c r="C35" s="20"/>
      <c r="D35" s="21" t="s">
        <v>57</v>
      </c>
      <c r="E35" s="22" t="s">
        <v>58</v>
      </c>
      <c r="F35" s="33">
        <v>1533734</v>
      </c>
      <c r="G35" s="33">
        <v>1533734</v>
      </c>
      <c r="H35" s="33">
        <v>1533734</v>
      </c>
      <c r="I35" s="23">
        <f t="shared" ref="I35:I42" si="4">+H35</f>
        <v>1533734</v>
      </c>
      <c r="J35" s="24">
        <f>G35-I35</f>
        <v>0</v>
      </c>
    </row>
    <row r="36" spans="2:10" s="10" customFormat="1" x14ac:dyDescent="0.2">
      <c r="B36" s="18"/>
      <c r="C36" s="20"/>
      <c r="D36" s="21" t="s">
        <v>59</v>
      </c>
      <c r="E36" s="22" t="s">
        <v>60</v>
      </c>
      <c r="F36" s="33">
        <v>7272894</v>
      </c>
      <c r="G36" s="33">
        <v>7272894</v>
      </c>
      <c r="H36" s="33">
        <v>7272894</v>
      </c>
      <c r="I36" s="23">
        <f t="shared" si="4"/>
        <v>7272894</v>
      </c>
      <c r="J36" s="24">
        <f t="shared" ref="J36:J42" si="5">G36-I36</f>
        <v>0</v>
      </c>
    </row>
    <row r="37" spans="2:10" s="10" customFormat="1" x14ac:dyDescent="0.2">
      <c r="B37" s="18"/>
      <c r="C37" s="20"/>
      <c r="D37" s="21" t="s">
        <v>61</v>
      </c>
      <c r="E37" s="22" t="s">
        <v>62</v>
      </c>
      <c r="F37" s="33">
        <v>49353005</v>
      </c>
      <c r="G37" s="33">
        <v>50785420.289999999</v>
      </c>
      <c r="H37" s="33">
        <v>50785420.289999999</v>
      </c>
      <c r="I37" s="23">
        <f t="shared" si="4"/>
        <v>50785420.289999999</v>
      </c>
      <c r="J37" s="24">
        <f t="shared" si="5"/>
        <v>0</v>
      </c>
    </row>
    <row r="38" spans="2:10" s="10" customFormat="1" x14ac:dyDescent="0.2">
      <c r="B38" s="18"/>
      <c r="C38" s="20"/>
      <c r="D38" s="21" t="s">
        <v>63</v>
      </c>
      <c r="E38" s="22" t="s">
        <v>64</v>
      </c>
      <c r="F38" s="33">
        <v>20000</v>
      </c>
      <c r="G38" s="33">
        <v>27408311</v>
      </c>
      <c r="H38" s="33">
        <v>27408311</v>
      </c>
      <c r="I38" s="23">
        <f t="shared" si="4"/>
        <v>27408311</v>
      </c>
      <c r="J38" s="24">
        <f t="shared" si="5"/>
        <v>0</v>
      </c>
    </row>
    <row r="39" spans="2:10" s="10" customFormat="1" x14ac:dyDescent="0.2">
      <c r="B39" s="18"/>
      <c r="C39" s="20"/>
      <c r="D39" s="21" t="s">
        <v>65</v>
      </c>
      <c r="E39" s="22" t="s">
        <v>66</v>
      </c>
      <c r="F39" s="33">
        <v>3804000</v>
      </c>
      <c r="G39" s="33">
        <v>3804000</v>
      </c>
      <c r="H39" s="33">
        <v>3804000</v>
      </c>
      <c r="I39" s="23">
        <f t="shared" si="4"/>
        <v>3804000</v>
      </c>
      <c r="J39" s="24">
        <f t="shared" si="5"/>
        <v>0</v>
      </c>
    </row>
    <row r="40" spans="2:10" s="10" customFormat="1" x14ac:dyDescent="0.2">
      <c r="B40" s="18"/>
      <c r="C40" s="20"/>
      <c r="D40" s="21" t="s">
        <v>67</v>
      </c>
      <c r="E40" s="22" t="s">
        <v>68</v>
      </c>
      <c r="F40" s="33">
        <v>2510000</v>
      </c>
      <c r="G40" s="33">
        <v>2637187.12</v>
      </c>
      <c r="H40" s="33">
        <v>2637187.12</v>
      </c>
      <c r="I40" s="23">
        <f t="shared" si="4"/>
        <v>2637187.12</v>
      </c>
      <c r="J40" s="24">
        <f t="shared" si="5"/>
        <v>0</v>
      </c>
    </row>
    <row r="41" spans="2:10" s="10" customFormat="1" x14ac:dyDescent="0.2">
      <c r="B41" s="18"/>
      <c r="C41" s="20"/>
      <c r="D41" s="21">
        <v>3800</v>
      </c>
      <c r="E41" s="22" t="s">
        <v>81</v>
      </c>
      <c r="F41" s="33">
        <v>0</v>
      </c>
      <c r="G41" s="33">
        <v>0</v>
      </c>
      <c r="H41" s="33">
        <v>0</v>
      </c>
      <c r="I41" s="23">
        <f t="shared" si="4"/>
        <v>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69</v>
      </c>
      <c r="E42" s="22" t="s">
        <v>70</v>
      </c>
      <c r="F42" s="33">
        <v>1000000</v>
      </c>
      <c r="G42" s="33">
        <v>1000000</v>
      </c>
      <c r="H42" s="33">
        <v>1000000</v>
      </c>
      <c r="I42" s="23">
        <f t="shared" si="4"/>
        <v>1000000</v>
      </c>
      <c r="J42" s="24">
        <f t="shared" si="5"/>
        <v>0</v>
      </c>
    </row>
    <row r="43" spans="2:10" s="10" customFormat="1" x14ac:dyDescent="0.2">
      <c r="B43" s="49" t="s">
        <v>71</v>
      </c>
      <c r="C43" s="49"/>
      <c r="D43" s="49"/>
      <c r="E43" s="49"/>
      <c r="F43" s="34">
        <f>+F44</f>
        <v>0</v>
      </c>
      <c r="G43" s="34">
        <f>+G44</f>
        <v>0</v>
      </c>
      <c r="H43" s="34">
        <f t="shared" ref="G43:J44" si="6">+H44</f>
        <v>0</v>
      </c>
      <c r="I43" s="34">
        <f t="shared" si="6"/>
        <v>0</v>
      </c>
      <c r="J43" s="34">
        <f t="shared" si="6"/>
        <v>0</v>
      </c>
    </row>
    <row r="44" spans="2:10" s="10" customFormat="1" x14ac:dyDescent="0.2">
      <c r="B44" s="18"/>
      <c r="C44" s="19" t="s">
        <v>16</v>
      </c>
      <c r="D44" s="47" t="s">
        <v>17</v>
      </c>
      <c r="E44" s="47"/>
      <c r="F44" s="35">
        <f>+F45</f>
        <v>0</v>
      </c>
      <c r="G44" s="35">
        <f t="shared" si="6"/>
        <v>0</v>
      </c>
      <c r="H44" s="35">
        <f t="shared" si="6"/>
        <v>0</v>
      </c>
      <c r="I44" s="35">
        <f>+I45</f>
        <v>0</v>
      </c>
      <c r="J44" s="35">
        <f>+J45</f>
        <v>0</v>
      </c>
    </row>
    <row r="45" spans="2:10" s="10" customFormat="1" x14ac:dyDescent="0.2">
      <c r="B45" s="18"/>
      <c r="C45" s="20"/>
      <c r="D45" s="21" t="s">
        <v>72</v>
      </c>
      <c r="E45" s="22" t="s">
        <v>73</v>
      </c>
      <c r="F45" s="33">
        <v>0</v>
      </c>
      <c r="G45" s="33">
        <v>0</v>
      </c>
      <c r="H45" s="33">
        <v>0</v>
      </c>
      <c r="I45" s="23">
        <f t="shared" ref="I45" si="7">+H45</f>
        <v>0</v>
      </c>
      <c r="J45" s="24">
        <f t="shared" ref="J45" si="8">G45-I45</f>
        <v>0</v>
      </c>
    </row>
    <row r="46" spans="2:10" s="10" customFormat="1" x14ac:dyDescent="0.2">
      <c r="B46" s="49" t="s">
        <v>74</v>
      </c>
      <c r="C46" s="49"/>
      <c r="D46" s="49"/>
      <c r="E46" s="49"/>
      <c r="F46" s="34">
        <f t="shared" ref="F46:J47" si="9">+F47</f>
        <v>0</v>
      </c>
      <c r="G46" s="34">
        <f>+G47</f>
        <v>3814897.79</v>
      </c>
      <c r="H46" s="34">
        <f>+H47</f>
        <v>3814897.79</v>
      </c>
      <c r="I46" s="34">
        <f>+I47</f>
        <v>3814897.79</v>
      </c>
      <c r="J46" s="34">
        <f>+J47</f>
        <v>0</v>
      </c>
    </row>
    <row r="47" spans="2:10" s="10" customFormat="1" ht="12.75" customHeight="1" x14ac:dyDescent="0.2">
      <c r="B47" s="18"/>
      <c r="C47" s="19" t="s">
        <v>14</v>
      </c>
      <c r="D47" s="47" t="s">
        <v>15</v>
      </c>
      <c r="E47" s="47"/>
      <c r="F47" s="35">
        <f t="shared" si="9"/>
        <v>0</v>
      </c>
      <c r="G47" s="35">
        <f t="shared" si="9"/>
        <v>3814897.79</v>
      </c>
      <c r="H47" s="35">
        <f t="shared" si="9"/>
        <v>3814897.79</v>
      </c>
      <c r="I47" s="35">
        <f t="shared" si="9"/>
        <v>3814897.79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70</v>
      </c>
      <c r="F48" s="33">
        <v>0</v>
      </c>
      <c r="G48" s="33">
        <v>3814897.79</v>
      </c>
      <c r="H48" s="33">
        <v>3814897.79</v>
      </c>
      <c r="I48" s="23">
        <f>+H48</f>
        <v>3814897.79</v>
      </c>
      <c r="J48" s="24">
        <f t="shared" ref="J48" si="10">G48-I48</f>
        <v>0</v>
      </c>
    </row>
    <row r="49" spans="2:10" s="10" customFormat="1" x14ac:dyDescent="0.2">
      <c r="B49" s="48" t="s">
        <v>75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76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18</v>
      </c>
      <c r="D51" s="47" t="s">
        <v>20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24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23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22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77</v>
      </c>
      <c r="E55" s="22" t="s">
        <v>78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21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79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19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25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106794453</v>
      </c>
      <c r="G61" s="27">
        <f>+G16+G24+G43+G46+G49</f>
        <v>134276174.75</v>
      </c>
      <c r="H61" s="27">
        <f>+H16+H24+H43+H46+H49</f>
        <v>134251174.75</v>
      </c>
      <c r="I61" s="27">
        <f>+I16+I24+I43+I46+I49</f>
        <v>134251174.75</v>
      </c>
      <c r="J61" s="28">
        <f>+J16+J24+J43+J46+J49</f>
        <v>25000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2024-04-05T16:54:23Z</cp:lastPrinted>
  <dcterms:created xsi:type="dcterms:W3CDTF">2017-09-18T23:25:12Z</dcterms:created>
  <dcterms:modified xsi:type="dcterms:W3CDTF">2024-04-12T18:47:19Z</dcterms:modified>
</cp:coreProperties>
</file>